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<sst xmlns="http://schemas.openxmlformats.org/spreadsheetml/2006/main" count="124" uniqueCount="83">
  <si>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</si>
  <si>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</si>
  <si>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</si>
  <si>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</si>
  <si>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</si>
  <si>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</si>
  <si>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</si>
  <si>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</si>
  <si>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</si>
  <si>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</si>
  <si>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</si>
  <si>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</si>
  <si>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</si>
  <si>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</si>
  <si>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</si>
  <si>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</si>
  <si>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</si>
  <si>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</si>
  <si>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</si>
  <si>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</si>
  <si>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</si>
  <si>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</si>
  <si>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</si>
  <si>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</si>
  <si>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</si>
  <si>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</si>
  <si>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</si>
  <si>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</si>
  <si>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</si>
  <si>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</si>
  <si>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</si>
  <si>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</si>
  <si>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</si>
  <si>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</si>
  <si>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</si>
  <si>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</si>
  <si>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</si>
  <si>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</si>
  <si>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</si>
  <si>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</si>
  <si>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</si>
  <si>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</si>
  <si>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</si>
  <si>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</si>
  <si>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</si>
  <si>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</si>
  <si>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</si>
  <si>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</si>
  <si>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</si>
  <si>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</si>
  <si>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</si>
  <si>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</si>
  <si>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</si>
  <si>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</si>
  <si>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</si>
  <si>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</si>
  <si>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</si>
  <si>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</si>
  <si>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</si>
  <si>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</si>
  <si>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</si>
  <si>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</si>
  <si>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</si>
  <si>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</si>
  <si>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</si>
  <si>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</si>
  <si>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</si>
  <si>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</si>
  <si>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</si>
  <si>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</si>
  <si>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</si>
  <si>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</si>
  <si>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</si>
  <si>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</si>
  <si>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</si>
  <si>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</si>
  <si>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</si>
  <si>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</si>
  <si>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</si>
  <si>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</si>
  <si>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22.02.2018</t>
    </r>
    <r>
      <rPr>
        <sz val="10"/>
        <rFont val="Times New Roman"/>
        <family val="1"/>
      </rPr>
      <t xml:space="preserve"> (тис.грн.)</t>
    </r>
  </si>
  <si>
    <t>станом на 23.02.2018</t>
  </si>
  <si>
    <r>
      <t xml:space="preserve">станом на 23.02.2018р.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</si>
</sst>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5.2"/>
      <color indexed="8"/>
      <name val="Times New Roman"/>
      <family val="1"/>
    </font>
    <font>
      <sz val="7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8733390"/>
        <c:axId val="27961943"/>
      </c:lineChart>
      <c:catAx>
        <c:axId val="28733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61943"/>
        <c:crosses val="autoZero"/>
        <c:auto val="0"/>
        <c:lblOffset val="100"/>
        <c:tickLblSkip val="1"/>
        <c:noMultiLvlLbl val="0"/>
      </c:catAx>
      <c:valAx>
        <c:axId val="279619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333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589980"/>
        <c:axId val="27891693"/>
      </c:lineChart>
      <c:catAx>
        <c:axId val="55899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91693"/>
        <c:crosses val="autoZero"/>
        <c:auto val="0"/>
        <c:lblOffset val="100"/>
        <c:tickLblSkip val="1"/>
        <c:noMultiLvlLbl val="0"/>
      </c:catAx>
      <c:valAx>
        <c:axId val="278916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99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552730"/>
        <c:axId val="35920307"/>
      </c:bar3DChart>
      <c:catAx>
        <c:axId val="355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20307"/>
        <c:crosses val="autoZero"/>
        <c:auto val="1"/>
        <c:lblOffset val="100"/>
        <c:tickLblSkip val="1"/>
        <c:noMultiLvlLbl val="0"/>
      </c:catAx>
      <c:valAx>
        <c:axId val="35920307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2730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055944"/>
        <c:axId val="9989417"/>
      </c:bar3DChart>
      <c:catAx>
        <c:axId val="3505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989417"/>
        <c:crosses val="autoZero"/>
        <c:auto val="1"/>
        <c:lblOffset val="100"/>
        <c:tickLblSkip val="1"/>
        <c:noMultiLvlLbl val="0"/>
      </c:catAx>
      <c:valAx>
        <c:axId val="9989417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55944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214 656,6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-21 747,1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-21 747,1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9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6211.130937500001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6211.1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6211.1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6211.1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6211.1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6211.1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6211.1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6211.1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6211.1</v>
      </c>
      <c r="R12" s="69">
        <v>3.6</v>
      </c>
      <c r="S12" s="65">
        <v>0</v>
      </c>
      <c r="T12" s="70">
        <v>0</v>
      </c>
      <c r="U12" s="125">
        <v>0</v>
      </c>
      <c r="V12" s="126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6211.1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6211.1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6211.1</v>
      </c>
      <c r="R15" s="69">
        <v>0</v>
      </c>
      <c r="S15" s="65">
        <v>0</v>
      </c>
      <c r="T15" s="74">
        <v>6.1</v>
      </c>
      <c r="U15" s="125">
        <v>0</v>
      </c>
      <c r="V15" s="126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6211.1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6211.1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6211.1</v>
      </c>
      <c r="R18" s="69">
        <v>53</v>
      </c>
      <c r="S18" s="65">
        <v>0</v>
      </c>
      <c r="T18" s="70">
        <v>0</v>
      </c>
      <c r="U18" s="125">
        <v>0</v>
      </c>
      <c r="V18" s="126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50.30000000000045</v>
      </c>
      <c r="N19" s="65">
        <v>6637.1</v>
      </c>
      <c r="O19" s="65">
        <v>4600</v>
      </c>
      <c r="P19" s="3">
        <f t="shared" si="2"/>
        <v>1.4428478260869566</v>
      </c>
      <c r="Q19" s="2">
        <v>6211.1</v>
      </c>
      <c r="R19" s="69">
        <v>0</v>
      </c>
      <c r="S19" s="65">
        <v>0</v>
      </c>
      <c r="T19" s="70">
        <v>40</v>
      </c>
      <c r="U19" s="125">
        <v>0</v>
      </c>
      <c r="V19" s="126"/>
      <c r="W19" s="68">
        <f t="shared" si="3"/>
        <v>40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6211.1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6211.1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8900</v>
      </c>
      <c r="P22" s="3">
        <f t="shared" si="2"/>
        <v>0</v>
      </c>
      <c r="Q22" s="2">
        <v>6211.1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13005</v>
      </c>
      <c r="P23" s="3">
        <f t="shared" si="2"/>
        <v>0</v>
      </c>
      <c r="Q23" s="2">
        <v>6211.1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55479.600000000006</v>
      </c>
      <c r="C24" s="85">
        <f t="shared" si="4"/>
        <v>606.6</v>
      </c>
      <c r="D24" s="107">
        <f t="shared" si="4"/>
        <v>606.6</v>
      </c>
      <c r="E24" s="107">
        <f t="shared" si="4"/>
        <v>0</v>
      </c>
      <c r="F24" s="85">
        <f t="shared" si="4"/>
        <v>654.5</v>
      </c>
      <c r="G24" s="85">
        <f t="shared" si="4"/>
        <v>4976.599999999999</v>
      </c>
      <c r="H24" s="85">
        <f t="shared" si="4"/>
        <v>34318.5</v>
      </c>
      <c r="I24" s="85">
        <f t="shared" si="4"/>
        <v>1660.2</v>
      </c>
      <c r="J24" s="85">
        <f t="shared" si="4"/>
        <v>324.6</v>
      </c>
      <c r="K24" s="85">
        <f t="shared" si="4"/>
        <v>550.1</v>
      </c>
      <c r="L24" s="85">
        <f t="shared" si="4"/>
        <v>280.1</v>
      </c>
      <c r="M24" s="84">
        <f t="shared" si="4"/>
        <v>527.2949999999986</v>
      </c>
      <c r="N24" s="84">
        <f t="shared" si="4"/>
        <v>99378.09500000002</v>
      </c>
      <c r="O24" s="84">
        <f t="shared" si="4"/>
        <v>125125</v>
      </c>
      <c r="P24" s="86">
        <f>N24/O24</f>
        <v>0.7942305294705296</v>
      </c>
      <c r="Q24" s="2"/>
      <c r="R24" s="75">
        <f>SUM(R4:R23)</f>
        <v>154.6</v>
      </c>
      <c r="S24" s="75">
        <f>SUM(S4:S23)</f>
        <v>0</v>
      </c>
      <c r="T24" s="75">
        <f>SUM(T4:T23)</f>
        <v>56.1</v>
      </c>
      <c r="U24" s="139">
        <f>SUM(U4:U23)</f>
        <v>1</v>
      </c>
      <c r="V24" s="140"/>
      <c r="W24" s="75">
        <f>R24+S24+U24+T24+V24</f>
        <v>211.7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43154</v>
      </c>
      <c r="S29" s="143">
        <v>94.88210000000001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43154</v>
      </c>
      <c r="S39" s="131">
        <v>4493.38365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79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80</v>
      </c>
      <c r="P27" s="149"/>
    </row>
    <row r="28" spans="1:16" ht="30.75" customHeight="1">
      <c r="A28" s="162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4493.38365</v>
      </c>
      <c r="B29" s="45">
        <v>1015</v>
      </c>
      <c r="C29" s="45">
        <v>169.55</v>
      </c>
      <c r="D29" s="45">
        <v>806.429</v>
      </c>
      <c r="E29" s="45">
        <v>806.43</v>
      </c>
      <c r="F29" s="45">
        <v>3000</v>
      </c>
      <c r="G29" s="45">
        <v>213.12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1191.1</v>
      </c>
      <c r="N29" s="47">
        <f>M29-L29</f>
        <v>-3634.329</v>
      </c>
      <c r="O29" s="152">
        <f>лютий!S29</f>
        <v>94.88210000000001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119308.93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18330.09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59364.76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5296.43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5596.23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5365.829999999967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214656.57999999996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169.55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213.12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2018-02-23T09:55:11Z</dcterms:modified>
  <cp:category/>
  <cp:version/>
  <cp:contentType/>
  <cp:contentStatus/>
</cp:coreProperties>
</file>